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3A45ED9-AEC2-4BA1-812D-FE219B866306}" xr6:coauthVersionLast="46" xr6:coauthVersionMax="46" xr10:uidLastSave="{00000000-0000-0000-0000-000000000000}"/>
  <bookViews>
    <workbookView xWindow="-108" yWindow="-108" windowWidth="23256" windowHeight="12576" firstSheet="14" activeTab="21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  <sheet name="23.10.2025." sheetId="19" r:id="rId19"/>
    <sheet name="24.10.2025." sheetId="20" r:id="rId20"/>
    <sheet name="27.10.2025." sheetId="21" r:id="rId21"/>
    <sheet name="28.10.2025." sheetId="22" r:id="rId2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22" l="1"/>
  <c r="C34" i="22"/>
  <c r="C31" i="22"/>
  <c r="C27" i="22"/>
  <c r="C24" i="22"/>
  <c r="C21" i="22"/>
  <c r="C18" i="22"/>
  <c r="C13" i="22"/>
  <c r="C8" i="21"/>
  <c r="C7" i="21"/>
  <c r="C11" i="20"/>
  <c r="C8" i="20"/>
  <c r="C35" i="19"/>
  <c r="C34" i="19"/>
  <c r="C29" i="19"/>
  <c r="C21" i="19"/>
  <c r="C58" i="18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  <c r="C41" i="22" l="1"/>
  <c r="C12" i="20"/>
  <c r="C30" i="19"/>
</calcChain>
</file>

<file path=xl/sharedStrings.xml><?xml version="1.0" encoding="utf-8"?>
<sst xmlns="http://schemas.openxmlformats.org/spreadsheetml/2006/main" count="472" uniqueCount="258">
  <si>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</si>
  <si>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</si>
  <si>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</si>
  <si>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</si>
  <si>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</si>
  <si>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</si>
  <si>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</si>
  <si>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</si>
  <si>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</si>
  <si>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</si>
  <si>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</si>
  <si>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</si>
  <si>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</si>
  <si>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</si>
  <si>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</si>
  <si>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</si>
  <si>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</si>
  <si>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</si>
  <si>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</si>
  <si>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</si>
  <si>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</si>
  <si>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</si>
  <si>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</si>
  <si>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</si>
  <si>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</si>
  <si>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</si>
  <si>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</si>
  <si>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</si>
  <si>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</si>
  <si>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</si>
  <si>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</si>
  <si>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</si>
  <si>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</si>
  <si>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</si>
  <si>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</si>
  <si>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</si>
  <si>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</si>
  <si>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</si>
  <si>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</si>
  <si>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</si>
  <si>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</si>
  <si>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</si>
  <si>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</si>
  <si>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</si>
  <si>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</si>
  <si>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</si>
  <si>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</si>
  <si>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</si>
  <si>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</si>
  <si>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</si>
  <si>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</si>
  <si>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</si>
  <si>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</si>
  <si>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</si>
  <si>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</si>
  <si>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</si>
  <si>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</si>
  <si>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</si>
  <si>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</si>
  <si>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</si>
  <si>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</si>
  <si>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</si>
  <si>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</si>
  <si>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</si>
  <si>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</si>
  <si>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</si>
  <si>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</si>
  <si>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</si>
  <si>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</si>
  <si>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</si>
  <si>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</si>
  <si>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</si>
  <si>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</si>
  <si>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</si>
  <si>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</si>
  <si>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</si>
  <si>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</si>
  <si>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</si>
  <si>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</si>
  <si>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</si>
  <si>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</si>
  <si>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</si>
  <si>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</si>
  <si>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</si>
  <si>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</si>
  <si>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</si>
  <si>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</si>
  <si>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</si>
  <si>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</si>
  <si>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</si>
  <si>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</si>
  <si>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</si>
  <si>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</si>
  <si>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</si>
  <si>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</si>
  <si>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</si>
  <si>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</si>
  <si>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</si>
  <si>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</si>
  <si>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</si>
  <si>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</si>
  <si>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</si>
  <si>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</si>
  <si>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</si>
  <si>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</si>
  <si>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</si>
  <si>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</si>
  <si>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</si>
  <si>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</si>
  <si>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</si>
  <si>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</si>
  <si>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</si>
  <si>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</si>
  <si>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</si>
  <si>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</si>
  <si>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</si>
  <si>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</si>
  <si>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</si>
  <si>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</si>
  <si>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</si>
  <si>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</si>
  <si>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</si>
  <si>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</si>
  <si>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</si>
  <si>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</si>
  <si>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</si>
  <si>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</si>
  <si>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</si>
  <si>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</si>
  <si>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</si>
  <si>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</si>
  <si>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</si>
  <si>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</si>
  <si>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</si>
  <si>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</si>
  <si>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</si>
  <si>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</si>
  <si>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</si>
  <si>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</si>
  <si>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</si>
  <si>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</si>
  <si>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</si>
  <si>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</si>
  <si>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</si>
  <si>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</si>
  <si>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</si>
  <si>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</si>
  <si>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</si>
  <si>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</si>
  <si>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</si>
  <si>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</si>
  <si>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</si>
  <si>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</si>
  <si>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</si>
  <si>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</si>
  <si>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</si>
  <si>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</si>
  <si>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</si>
  <si>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</si>
  <si>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</si>
  <si>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</si>
  <si>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</si>
  <si>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</si>
  <si>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</si>
  <si>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</si>
  <si>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</si>
  <si>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</si>
  <si>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</si>
  <si>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</si>
  <si>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</si>
  <si>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</si>
  <si>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</si>
  <si>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</si>
  <si>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</si>
  <si>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</si>
  <si>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</si>
  <si>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</si>
  <si>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</si>
  <si>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</si>
  <si>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</si>
  <si>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</si>
  <si>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</si>
  <si>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</si>
  <si>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</si>
  <si>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</si>
  <si>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</si>
  <si>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</si>
  <si>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</si>
  <si>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</si>
  <si>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</si>
  <si>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</si>
  <si>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</si>
  <si>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</si>
  <si>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</si>
  <si>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</si>
  <si>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</si>
  <si>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</si>
  <si>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</si>
  <si>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</si>
  <si>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</si>
  <si>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</si>
  <si>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</si>
  <si>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</si>
  <si>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</si>
  <si>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</si>
  <si>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</si>
  <si>
    <t>23.10.2025.</t>
  </si>
  <si>
    <t>LABTEH</t>
  </si>
  <si>
    <t>1. SAN MATERIJAL</t>
  </si>
  <si>
    <t>UKUPNO SANN MATERIJAL</t>
  </si>
  <si>
    <t>ATAN MARK</t>
  </si>
  <si>
    <t>DENTA BP PHAR</t>
  </si>
  <si>
    <t>ENTER MEDICAL</t>
  </si>
  <si>
    <t>FLORA KOMERC</t>
  </si>
  <si>
    <t>FUTURA</t>
  </si>
  <si>
    <t>GOSPER</t>
  </si>
  <si>
    <t>HUMANIS</t>
  </si>
  <si>
    <t>NEOMEDICA</t>
  </si>
  <si>
    <t xml:space="preserve">2.OSTALO PL </t>
  </si>
  <si>
    <t>RTG TIM APV 09.2025.</t>
  </si>
  <si>
    <t>24.10.2025.</t>
  </si>
  <si>
    <t>1. ENERGENTI</t>
  </si>
  <si>
    <t>TOPLANA</t>
  </si>
  <si>
    <t>KNEZ PETROL</t>
  </si>
  <si>
    <t>27.10.2025.</t>
  </si>
  <si>
    <t>2.OTM 09.2025.-1</t>
  </si>
  <si>
    <t>PUTNI TROSAK SPECIJALIZ</t>
  </si>
  <si>
    <t>UKUPNO OTM</t>
  </si>
  <si>
    <t xml:space="preserve">                    PREDLOG ISPLATE SA BUDŽETSKOG TEKUĆEG PODRAČUNA 840-778661-02</t>
  </si>
  <si>
    <t>28.10.2025.</t>
  </si>
  <si>
    <t xml:space="preserve">1. ISHRANA  08-2025-2 -RFZO TRANSFERI </t>
  </si>
  <si>
    <t xml:space="preserve">ILLI GROUP </t>
  </si>
  <si>
    <t>UKUPNO ISHRANA</t>
  </si>
  <si>
    <t xml:space="preserve">2. REGAENSI 08-2025-2 -RFZO TRANSFERI </t>
  </si>
  <si>
    <t xml:space="preserve">BIOGNOST S </t>
  </si>
  <si>
    <t xml:space="preserve">UKUPNO REAGENSI </t>
  </si>
  <si>
    <t xml:space="preserve">3.UGR.MAT.ORTOPEDIJA 08-2025-2 -RFZO TRANSFERI </t>
  </si>
  <si>
    <t>NARCISSUS ADA</t>
  </si>
  <si>
    <t>UKUPNO UGR.MAT.ORTOPEDIJA</t>
  </si>
  <si>
    <t xml:space="preserve">4. HEMODIJALIZA  08-2025-2 -RFZO TRANSFERI </t>
  </si>
  <si>
    <t>MEDICON DEČ</t>
  </si>
  <si>
    <t xml:space="preserve">5. LEK VAN UGOVORA 08-2025 -RFZO TRANSFERI </t>
  </si>
  <si>
    <t xml:space="preserve">MESSER </t>
  </si>
  <si>
    <t xml:space="preserve">UKUPNO LEK VAN UGOVORA </t>
  </si>
  <si>
    <t xml:space="preserve">6. LEK LISTE U SZZ 08-2025-RFZO TRANSFERI </t>
  </si>
  <si>
    <t xml:space="preserve">UKUPNO LEK LISTE U SZZ </t>
  </si>
  <si>
    <t xml:space="preserve">7. LEK D LISTA 08-2025-2 -RFZO TRANSFERI </t>
  </si>
  <si>
    <t>INO-PHARM</t>
  </si>
  <si>
    <t xml:space="preserve">UKUPNO LEK D LISTA </t>
  </si>
  <si>
    <t xml:space="preserve">                                                                     IZRADIO   _____________________________</t>
  </si>
  <si>
    <t xml:space="preserve">                                                                    KONTROLISAO  _________________________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</si>
  <si>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</si>
  <si>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</si>
  <si>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 xml:space="preserve">8.OSTALO PL </t>
  </si>
  <si>
    <t>UKUPNO OSTALO PL</t>
  </si>
  <si>
    <t>DNEVNICE</t>
  </si>
  <si>
    <t>DENVNICE(PARTICIPACIJA)</t>
  </si>
  <si>
    <t>ZARADA RAZLIKA ZA 07.i 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</si>
</sst>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activeCell="E21" sqref="E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activeCell="E25" sqref="E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C27" sqref="C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opLeftCell="A16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2030-C4A1-4999-921E-504A3B27650E}">
  <dimension ref="B1:C36"/>
  <sheetViews>
    <sheetView topLeftCell="A10" workbookViewId="0">
      <selection activeCell="C35" sqref="C3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208</v>
      </c>
      <c r="C5" s="8"/>
    </row>
    <row r="6" spans="2:3" x14ac:dyDescent="0.3">
      <c r="B6" s="10" t="s">
        <v>210</v>
      </c>
      <c r="C6" s="11">
        <v>978624</v>
      </c>
    </row>
    <row r="7" spans="2:3" x14ac:dyDescent="0.3">
      <c r="B7" s="10" t="s">
        <v>40</v>
      </c>
      <c r="C7" s="11">
        <v>227271</v>
      </c>
    </row>
    <row r="8" spans="2:3" x14ac:dyDescent="0.3">
      <c r="B8" s="10" t="s">
        <v>211</v>
      </c>
      <c r="C8" s="11">
        <v>80430</v>
      </c>
    </row>
    <row r="9" spans="2:3" x14ac:dyDescent="0.3">
      <c r="B9" s="10" t="s">
        <v>212</v>
      </c>
      <c r="C9" s="11">
        <v>8640</v>
      </c>
    </row>
    <row r="10" spans="2:3" x14ac:dyDescent="0.3">
      <c r="B10" s="10" t="s">
        <v>43</v>
      </c>
      <c r="C10" s="11">
        <v>203636.58</v>
      </c>
    </row>
    <row r="11" spans="2:3" x14ac:dyDescent="0.3">
      <c r="B11" s="10" t="s">
        <v>213</v>
      </c>
      <c r="C11" s="11">
        <v>170383.2</v>
      </c>
    </row>
    <row r="12" spans="2:3" x14ac:dyDescent="0.3">
      <c r="B12" s="10" t="s">
        <v>214</v>
      </c>
      <c r="C12" s="11">
        <v>84792.07</v>
      </c>
    </row>
    <row r="13" spans="2:3" x14ac:dyDescent="0.3">
      <c r="B13" s="10" t="s">
        <v>215</v>
      </c>
      <c r="C13" s="11">
        <v>209520</v>
      </c>
    </row>
    <row r="14" spans="2:3" x14ac:dyDescent="0.3">
      <c r="B14" s="10" t="s">
        <v>216</v>
      </c>
      <c r="C14" s="11">
        <v>59290</v>
      </c>
    </row>
    <row r="15" spans="2:3" x14ac:dyDescent="0.3">
      <c r="B15" s="10" t="s">
        <v>111</v>
      </c>
      <c r="C15" s="11">
        <v>15070</v>
      </c>
    </row>
    <row r="16" spans="2:3" x14ac:dyDescent="0.3">
      <c r="B16" s="10" t="s">
        <v>66</v>
      </c>
      <c r="C16" s="11">
        <v>438350</v>
      </c>
    </row>
    <row r="17" spans="2:3" x14ac:dyDescent="0.3">
      <c r="B17" s="10" t="s">
        <v>217</v>
      </c>
      <c r="C17" s="11">
        <v>23880</v>
      </c>
    </row>
    <row r="18" spans="2:3" x14ac:dyDescent="0.3">
      <c r="B18" s="10" t="s">
        <v>45</v>
      </c>
      <c r="C18" s="11">
        <v>241259.4</v>
      </c>
    </row>
    <row r="19" spans="2:3" x14ac:dyDescent="0.3">
      <c r="B19" s="10" t="s">
        <v>47</v>
      </c>
      <c r="C19" s="11">
        <v>763428</v>
      </c>
    </row>
    <row r="20" spans="2:3" x14ac:dyDescent="0.3">
      <c r="B20" s="10" t="s">
        <v>57</v>
      </c>
      <c r="C20" s="11">
        <v>145620</v>
      </c>
    </row>
    <row r="21" spans="2:3" ht="15" thickBot="1" x14ac:dyDescent="0.35">
      <c r="B21" s="12" t="s">
        <v>209</v>
      </c>
      <c r="C21" s="13">
        <f>SUM(C6:C20)</f>
        <v>3650194.25</v>
      </c>
    </row>
    <row r="22" spans="2:3" x14ac:dyDescent="0.3">
      <c r="B22" s="9" t="s">
        <v>50</v>
      </c>
      <c r="C22" s="8"/>
    </row>
    <row r="23" spans="2:3" x14ac:dyDescent="0.3">
      <c r="B23" s="10" t="s">
        <v>51</v>
      </c>
      <c r="C23" s="11">
        <v>136542.24</v>
      </c>
    </row>
    <row r="24" spans="2:3" x14ac:dyDescent="0.3">
      <c r="B24" s="10" t="s">
        <v>207</v>
      </c>
      <c r="C24" s="11">
        <v>39048</v>
      </c>
    </row>
    <row r="25" spans="2:3" x14ac:dyDescent="0.3">
      <c r="B25" s="10" t="s">
        <v>54</v>
      </c>
      <c r="C25" s="11">
        <v>2202397.2000000002</v>
      </c>
    </row>
    <row r="26" spans="2:3" x14ac:dyDescent="0.3">
      <c r="B26" s="10" t="s">
        <v>55</v>
      </c>
      <c r="C26" s="11">
        <v>244211.29</v>
      </c>
    </row>
    <row r="27" spans="2:3" x14ac:dyDescent="0.3">
      <c r="B27" s="10" t="s">
        <v>57</v>
      </c>
      <c r="C27" s="11">
        <v>648852</v>
      </c>
    </row>
    <row r="28" spans="2:3" x14ac:dyDescent="0.3">
      <c r="B28" s="10" t="s">
        <v>58</v>
      </c>
      <c r="C28" s="11">
        <v>554148</v>
      </c>
    </row>
    <row r="29" spans="2:3" ht="15" thickBot="1" x14ac:dyDescent="0.35">
      <c r="B29" s="12" t="s">
        <v>59</v>
      </c>
      <c r="C29" s="13">
        <f>SUM(C23:C28)</f>
        <v>3825198.7300000004</v>
      </c>
    </row>
    <row r="30" spans="2:3" ht="15" thickBot="1" x14ac:dyDescent="0.35">
      <c r="B30" s="14" t="s">
        <v>3</v>
      </c>
      <c r="C30" s="15">
        <f>SUM(C29+C21)</f>
        <v>7475392.9800000004</v>
      </c>
    </row>
    <row r="31" spans="2:3" x14ac:dyDescent="0.3">
      <c r="B31" s="9" t="s">
        <v>218</v>
      </c>
      <c r="C31" s="8"/>
    </row>
    <row r="32" spans="2:3" x14ac:dyDescent="0.3">
      <c r="B32" s="10" t="s">
        <v>12</v>
      </c>
      <c r="C32" s="11">
        <v>12</v>
      </c>
    </row>
    <row r="33" spans="2:3" x14ac:dyDescent="0.3">
      <c r="B33" s="10" t="s">
        <v>219</v>
      </c>
      <c r="C33" s="11">
        <v>355129.63</v>
      </c>
    </row>
    <row r="34" spans="2:3" ht="15" thickBot="1" x14ac:dyDescent="0.35">
      <c r="B34" s="12" t="s">
        <v>9</v>
      </c>
      <c r="C34" s="13">
        <f>SUM(C32:C33)</f>
        <v>355141.63</v>
      </c>
    </row>
    <row r="35" spans="2:3" ht="16.2" thickBot="1" x14ac:dyDescent="0.35">
      <c r="B35" s="16" t="s">
        <v>10</v>
      </c>
      <c r="C35" s="17">
        <f>SUM(C34+C30)</f>
        <v>7830534.6100000003</v>
      </c>
    </row>
    <row r="36" spans="2:3" x14ac:dyDescent="0.3">
      <c r="C36"/>
    </row>
  </sheetData>
  <sortState xmlns:xlrd2="http://schemas.microsoft.com/office/spreadsheetml/2017/richdata2" ref="B23:C28">
    <sortCondition ref="B23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F41C-FCE7-4928-8F59-3BB66353EBC9}">
  <dimension ref="B1:C12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220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221</v>
      </c>
      <c r="C5" s="8"/>
    </row>
    <row r="6" spans="2:3" x14ac:dyDescent="0.3">
      <c r="B6" s="10" t="s">
        <v>223</v>
      </c>
      <c r="C6" s="11">
        <v>160542.53</v>
      </c>
    </row>
    <row r="7" spans="2:3" x14ac:dyDescent="0.3">
      <c r="B7" s="10" t="s">
        <v>222</v>
      </c>
      <c r="C7" s="11">
        <v>1801089.47</v>
      </c>
    </row>
    <row r="8" spans="2:3" ht="15" thickBot="1" x14ac:dyDescent="0.35">
      <c r="B8" s="12" t="s">
        <v>205</v>
      </c>
      <c r="C8" s="13">
        <f>SUM(C6:C7)</f>
        <v>1961632</v>
      </c>
    </row>
    <row r="9" spans="2:3" x14ac:dyDescent="0.3">
      <c r="B9" s="9" t="s">
        <v>4</v>
      </c>
      <c r="C9" s="8"/>
    </row>
    <row r="10" spans="2:3" x14ac:dyDescent="0.3">
      <c r="B10" s="10" t="s">
        <v>12</v>
      </c>
      <c r="C10" s="11">
        <v>3387.25</v>
      </c>
    </row>
    <row r="11" spans="2:3" ht="15" thickBot="1" x14ac:dyDescent="0.35">
      <c r="B11" s="12" t="s">
        <v>9</v>
      </c>
      <c r="C11" s="13">
        <f>SUM(C10:C10)</f>
        <v>3387.25</v>
      </c>
    </row>
    <row r="12" spans="2:3" ht="16.2" thickBot="1" x14ac:dyDescent="0.35">
      <c r="B12" s="16" t="s">
        <v>10</v>
      </c>
      <c r="C12" s="17">
        <f>SUM(C11,C8)</f>
        <v>1965019.25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7AD71-0260-4D78-A8D2-534A40BCFB77}">
  <dimension ref="B1:C8"/>
  <sheetViews>
    <sheetView workbookViewId="0">
      <selection activeCell="E20" sqref="E20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225</v>
      </c>
      <c r="C5" s="8"/>
    </row>
    <row r="6" spans="2:3" x14ac:dyDescent="0.3">
      <c r="B6" s="10" t="s">
        <v>226</v>
      </c>
      <c r="C6" s="11">
        <v>1800000</v>
      </c>
    </row>
    <row r="7" spans="2:3" ht="15" thickBot="1" x14ac:dyDescent="0.35">
      <c r="B7" s="12" t="s">
        <v>227</v>
      </c>
      <c r="C7" s="13">
        <f>SUM(C6:C6)</f>
        <v>1800000</v>
      </c>
    </row>
    <row r="8" spans="2:3" ht="16.2" thickBot="1" x14ac:dyDescent="0.35">
      <c r="B8" s="16" t="s">
        <v>10</v>
      </c>
      <c r="C8" s="17">
        <f>SUM(C7)</f>
        <v>1800000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C1864-4A9B-40DA-8B6F-5D2E3ED0853F}">
  <dimension ref="B2:E121"/>
  <sheetViews>
    <sheetView tabSelected="1" topLeftCell="A20" workbookViewId="0">
      <selection activeCell="E40" sqref="E40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2" spans="2:3" ht="18.75" customHeight="1" x14ac:dyDescent="0.3">
      <c r="B2" s="19" t="s">
        <v>228</v>
      </c>
      <c r="C2" s="19"/>
    </row>
    <row r="3" spans="2:3" x14ac:dyDescent="0.3">
      <c r="B3" s="19"/>
      <c r="C3" s="19"/>
    </row>
    <row r="4" spans="2:3" ht="18" x14ac:dyDescent="0.35">
      <c r="B4" s="20"/>
      <c r="C4" s="20"/>
    </row>
    <row r="5" spans="2:3" ht="18" x14ac:dyDescent="0.35">
      <c r="B5" s="20"/>
      <c r="C5" s="20"/>
    </row>
    <row r="6" spans="2:3" ht="18" x14ac:dyDescent="0.35">
      <c r="B6" s="20"/>
      <c r="C6" s="20"/>
    </row>
    <row r="7" spans="2:3" ht="18.600000000000001" thickBot="1" x14ac:dyDescent="0.4">
      <c r="B7" s="20"/>
      <c r="C7" s="20"/>
    </row>
    <row r="8" spans="2:3" ht="15.6" x14ac:dyDescent="0.3">
      <c r="B8" s="3" t="s">
        <v>0</v>
      </c>
      <c r="C8" s="4"/>
    </row>
    <row r="9" spans="2:3" ht="16.2" thickBot="1" x14ac:dyDescent="0.35">
      <c r="B9" s="5" t="s">
        <v>1</v>
      </c>
      <c r="C9" s="6" t="s">
        <v>229</v>
      </c>
    </row>
    <row r="10" spans="2:3" x14ac:dyDescent="0.3">
      <c r="B10" s="9" t="s">
        <v>230</v>
      </c>
      <c r="C10" s="8"/>
    </row>
    <row r="11" spans="2:3" x14ac:dyDescent="0.3">
      <c r="B11" s="21" t="s">
        <v>39</v>
      </c>
      <c r="C11" s="11">
        <v>25200</v>
      </c>
    </row>
    <row r="12" spans="2:3" x14ac:dyDescent="0.3">
      <c r="B12" s="21" t="s">
        <v>231</v>
      </c>
      <c r="C12" s="11">
        <v>1726414.02</v>
      </c>
    </row>
    <row r="13" spans="2:3" ht="15" thickBot="1" x14ac:dyDescent="0.35">
      <c r="B13" s="12" t="s">
        <v>232</v>
      </c>
      <c r="C13" s="13">
        <f>SUM(C11:C12)</f>
        <v>1751614.02</v>
      </c>
    </row>
    <row r="14" spans="2:3" x14ac:dyDescent="0.3">
      <c r="B14" s="9" t="s">
        <v>233</v>
      </c>
      <c r="C14" s="8"/>
    </row>
    <row r="15" spans="2:3" x14ac:dyDescent="0.3">
      <c r="B15" s="21" t="s">
        <v>234</v>
      </c>
      <c r="C15" s="11">
        <v>20880</v>
      </c>
    </row>
    <row r="16" spans="2:3" x14ac:dyDescent="0.3">
      <c r="B16" s="21" t="s">
        <v>55</v>
      </c>
      <c r="C16" s="11">
        <v>1440</v>
      </c>
    </row>
    <row r="17" spans="2:3" x14ac:dyDescent="0.3">
      <c r="B17" s="21" t="s">
        <v>56</v>
      </c>
      <c r="C17" s="11">
        <v>56679.6</v>
      </c>
    </row>
    <row r="18" spans="2:3" ht="15" thickBot="1" x14ac:dyDescent="0.35">
      <c r="B18" s="12" t="s">
        <v>235</v>
      </c>
      <c r="C18" s="13">
        <f>SUM(C15:C17)</f>
        <v>78999.600000000006</v>
      </c>
    </row>
    <row r="19" spans="2:3" x14ac:dyDescent="0.3">
      <c r="B19" s="9" t="s">
        <v>236</v>
      </c>
      <c r="C19" s="8"/>
    </row>
    <row r="20" spans="2:3" x14ac:dyDescent="0.3">
      <c r="B20" s="21" t="s">
        <v>237</v>
      </c>
      <c r="C20" s="11">
        <v>8800</v>
      </c>
    </row>
    <row r="21" spans="2:3" ht="15" thickBot="1" x14ac:dyDescent="0.35">
      <c r="B21" s="12" t="s">
        <v>238</v>
      </c>
      <c r="C21" s="13">
        <f>SUM(C20:C20)</f>
        <v>8800</v>
      </c>
    </row>
    <row r="22" spans="2:3" x14ac:dyDescent="0.3">
      <c r="B22" s="9" t="s">
        <v>239</v>
      </c>
      <c r="C22" s="8"/>
    </row>
    <row r="23" spans="2:3" x14ac:dyDescent="0.3">
      <c r="B23" s="21" t="s">
        <v>240</v>
      </c>
      <c r="C23" s="11">
        <v>491502</v>
      </c>
    </row>
    <row r="24" spans="2:3" ht="15" thickBot="1" x14ac:dyDescent="0.35">
      <c r="B24" s="12" t="s">
        <v>21</v>
      </c>
      <c r="C24" s="13">
        <f>SUM(C23:C23)</f>
        <v>491502</v>
      </c>
    </row>
    <row r="25" spans="2:3" x14ac:dyDescent="0.3">
      <c r="B25" s="9" t="s">
        <v>241</v>
      </c>
      <c r="C25" s="8"/>
    </row>
    <row r="26" spans="2:3" x14ac:dyDescent="0.3">
      <c r="B26" s="21" t="s">
        <v>242</v>
      </c>
      <c r="C26" s="11">
        <v>375812.8</v>
      </c>
    </row>
    <row r="27" spans="2:3" ht="15" thickBot="1" x14ac:dyDescent="0.35">
      <c r="B27" s="12" t="s">
        <v>243</v>
      </c>
      <c r="C27" s="13">
        <f>SUM(C26:C26)</f>
        <v>375812.8</v>
      </c>
    </row>
    <row r="28" spans="2:3" x14ac:dyDescent="0.3">
      <c r="B28" s="9" t="s">
        <v>244</v>
      </c>
      <c r="C28" s="8"/>
    </row>
    <row r="29" spans="2:3" x14ac:dyDescent="0.3">
      <c r="B29" s="21" t="s">
        <v>39</v>
      </c>
      <c r="C29" s="11">
        <v>142846.68</v>
      </c>
    </row>
    <row r="30" spans="2:3" x14ac:dyDescent="0.3">
      <c r="B30" s="21" t="s">
        <v>188</v>
      </c>
      <c r="C30" s="11">
        <v>32771.199999999997</v>
      </c>
    </row>
    <row r="31" spans="2:3" ht="15" thickBot="1" x14ac:dyDescent="0.35">
      <c r="B31" s="12" t="s">
        <v>245</v>
      </c>
      <c r="C31" s="13">
        <f>SUM(C29:C30)</f>
        <v>175617.88</v>
      </c>
    </row>
    <row r="32" spans="2:3" x14ac:dyDescent="0.3">
      <c r="B32" s="9" t="s">
        <v>246</v>
      </c>
      <c r="C32" s="8"/>
    </row>
    <row r="33" spans="2:3" x14ac:dyDescent="0.3">
      <c r="B33" s="21" t="s">
        <v>247</v>
      </c>
      <c r="C33" s="11">
        <v>660000</v>
      </c>
    </row>
    <row r="34" spans="2:3" ht="15" thickBot="1" x14ac:dyDescent="0.35">
      <c r="B34" s="12" t="s">
        <v>248</v>
      </c>
      <c r="C34" s="13">
        <f>SUM(C33:C33)</f>
        <v>660000</v>
      </c>
    </row>
    <row r="35" spans="2:3" x14ac:dyDescent="0.3">
      <c r="B35" s="9" t="s">
        <v>253</v>
      </c>
      <c r="C35" s="8"/>
    </row>
    <row r="36" spans="2:3" x14ac:dyDescent="0.3">
      <c r="B36" s="21" t="s">
        <v>256</v>
      </c>
      <c r="C36" s="11">
        <v>19700</v>
      </c>
    </row>
    <row r="37" spans="2:3" x14ac:dyDescent="0.3">
      <c r="B37" s="21" t="s">
        <v>255</v>
      </c>
      <c r="C37" s="11">
        <v>200000</v>
      </c>
    </row>
    <row r="38" spans="2:3" x14ac:dyDescent="0.3">
      <c r="B38" s="21" t="s">
        <v>12</v>
      </c>
      <c r="C38" s="11">
        <v>833</v>
      </c>
    </row>
    <row r="39" spans="2:3" x14ac:dyDescent="0.3">
      <c r="B39" s="21" t="s">
        <v>257</v>
      </c>
      <c r="C39" s="11">
        <v>72603.210000000006</v>
      </c>
    </row>
    <row r="40" spans="2:3" ht="15" thickBot="1" x14ac:dyDescent="0.35">
      <c r="B40" s="12" t="s">
        <v>254</v>
      </c>
      <c r="C40" s="13">
        <f>SUM(C36:C39)</f>
        <v>293136.21000000002</v>
      </c>
    </row>
    <row r="41" spans="2:3" ht="16.2" thickBot="1" x14ac:dyDescent="0.35">
      <c r="B41" s="16" t="s">
        <v>10</v>
      </c>
      <c r="C41" s="17">
        <f>SUM(C40+C34+C31+C27+C24+C21+C18+C13)</f>
        <v>3835482.51</v>
      </c>
    </row>
    <row r="51" spans="2:2" x14ac:dyDescent="0.3">
      <c r="B51" s="22" t="s">
        <v>249</v>
      </c>
    </row>
    <row r="52" spans="2:2" x14ac:dyDescent="0.3">
      <c r="B52" s="22"/>
    </row>
    <row r="53" spans="2:2" x14ac:dyDescent="0.3">
      <c r="B53" s="22"/>
    </row>
    <row r="54" spans="2:2" x14ac:dyDescent="0.3">
      <c r="B54" s="22" t="s">
        <v>250</v>
      </c>
    </row>
    <row r="55" spans="2:2" x14ac:dyDescent="0.3">
      <c r="B55" s="22"/>
    </row>
    <row r="56" spans="2:2" x14ac:dyDescent="0.3">
      <c r="B56" s="22"/>
    </row>
    <row r="57" spans="2:2" x14ac:dyDescent="0.3">
      <c r="B57" s="22" t="s">
        <v>251</v>
      </c>
    </row>
    <row r="60" spans="2:2" x14ac:dyDescent="0.3">
      <c r="B60" s="22" t="s">
        <v>252</v>
      </c>
    </row>
    <row r="117" spans="5:5" x14ac:dyDescent="0.3">
      <c r="E117" s="18"/>
    </row>
    <row r="118" spans="5:5" x14ac:dyDescent="0.3">
      <c r="E118" s="18"/>
    </row>
    <row r="119" spans="5:5" x14ac:dyDescent="0.3">
      <c r="E119" s="18"/>
    </row>
    <row r="120" spans="5:5" x14ac:dyDescent="0.3">
      <c r="E120" s="18"/>
    </row>
    <row r="121" spans="5:5" x14ac:dyDescent="0.3">
      <c r="E121" s="18"/>
    </row>
  </sheetData>
  <sortState xmlns:xlrd2="http://schemas.microsoft.com/office/spreadsheetml/2017/richdata2" ref="B36:C39">
    <sortCondition ref="B36:B39"/>
  </sortState>
  <mergeCells count="1">
    <mergeCell ref="B2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22</vt:i4>
      </vt:variant>
    </vt:vector>
  </HeadingPairs>
  <TitlesOfParts>
    <vt:vector size="22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  <vt:lpstr>23.10.2025.</vt:lpstr>
      <vt:lpstr>24.10.2025.</vt:lpstr>
      <vt:lpstr>27.10.2025.</vt:lpstr>
      <vt:lpstr>28.10.2025.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2025-10-29T08:30:18Z</dcterms:modified>
</cp:coreProperties>
</file>